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.stanhope/Desktop/To Add to Website/"/>
    </mc:Choice>
  </mc:AlternateContent>
  <xr:revisionPtr revIDLastSave="0" documentId="13_ncr:1_{9682A584-D69B-2D44-B902-45757016A683}" xr6:coauthVersionLast="36" xr6:coauthVersionMax="45" xr10:uidLastSave="{00000000-0000-0000-0000-000000000000}"/>
  <bookViews>
    <workbookView xWindow="0" yWindow="460" windowWidth="35180" windowHeight="19800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I40" i="1" l="1"/>
  <c r="I39" i="1"/>
  <c r="I37" i="1"/>
  <c r="I36" i="1"/>
  <c r="I34" i="1"/>
  <c r="I32" i="1"/>
  <c r="I30" i="1"/>
  <c r="I29" i="1"/>
  <c r="I19" i="1"/>
  <c r="I20" i="1"/>
  <c r="I21" i="1"/>
  <c r="I22" i="1"/>
  <c r="I23" i="1"/>
  <c r="I24" i="1"/>
  <c r="I25" i="1"/>
  <c r="I26" i="1"/>
  <c r="I27" i="1"/>
  <c r="I18" i="1"/>
  <c r="I8" i="1"/>
  <c r="I9" i="1"/>
  <c r="I10" i="1"/>
  <c r="I11" i="1"/>
  <c r="I12" i="1"/>
  <c r="I13" i="1"/>
  <c r="I14" i="1"/>
  <c r="I15" i="1"/>
  <c r="I16" i="1"/>
  <c r="I7" i="1"/>
  <c r="D37" i="1"/>
  <c r="D26" i="1"/>
  <c r="D22" i="1"/>
  <c r="D11" i="1"/>
  <c r="D40" i="1"/>
  <c r="D39" i="1"/>
  <c r="D36" i="1"/>
  <c r="D34" i="1"/>
  <c r="D32" i="1"/>
  <c r="D30" i="1"/>
  <c r="D29" i="1"/>
  <c r="D19" i="1"/>
  <c r="D20" i="1"/>
  <c r="D21" i="1"/>
  <c r="D23" i="1"/>
  <c r="D24" i="1"/>
  <c r="D25" i="1"/>
  <c r="D27" i="1"/>
  <c r="D18" i="1"/>
  <c r="D8" i="1"/>
  <c r="D9" i="1"/>
  <c r="D10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<sst xmlns="http://schemas.openxmlformats.org/spreadsheetml/2006/main" count="255" uniqueCount="153">
  <si>
    <t>University of Maine</t>
  </si>
  <si>
    <t>Office of Fraternity &amp; Sorority Affairs Chapter Dashboard</t>
  </si>
  <si>
    <t>Spring 2019</t>
  </si>
  <si>
    <t>Sorority Chapter</t>
  </si>
  <si>
    <t>Active Members</t>
  </si>
  <si>
    <t>New Members</t>
  </si>
  <si>
    <t>Total Chapter Members</t>
  </si>
  <si>
    <t>Active Member GPA</t>
  </si>
  <si>
    <t>New Member GPA</t>
  </si>
  <si>
    <t>Chapter GPA</t>
  </si>
  <si>
    <t>% Below All Women's GPA</t>
  </si>
  <si>
    <t>% Above All Women's GPA</t>
  </si>
  <si>
    <t>Chapter compared to All Women's GPA</t>
  </si>
  <si>
    <t>Organizational Violations</t>
  </si>
  <si>
    <t>Philanthropy Hours</t>
  </si>
  <si>
    <t>Money Raised for Philanthropy</t>
  </si>
  <si>
    <t>Intramural Championships Won</t>
  </si>
  <si>
    <t>Dues</t>
  </si>
  <si>
    <t>Rent (If Applicable)</t>
  </si>
  <si>
    <t>Philanthropy</t>
  </si>
  <si>
    <t>Values</t>
  </si>
  <si>
    <t>House</t>
  </si>
  <si>
    <t>National Organization Website</t>
  </si>
  <si>
    <t>Alpha Omicron Pi</t>
  </si>
  <si>
    <t>Below</t>
  </si>
  <si>
    <t>-</t>
  </si>
  <si>
    <t>The Arthritis Foundation</t>
  </si>
  <si>
    <t>Character and Dignity, Scholarship, College Loyalty</t>
  </si>
  <si>
    <t>N/A</t>
  </si>
  <si>
    <t>https://www.alphaomicronpi.org/</t>
  </si>
  <si>
    <t>Alpha Phi</t>
  </si>
  <si>
    <t>Above</t>
  </si>
  <si>
    <t>The Alpha Phi Foundation</t>
  </si>
  <si>
    <t>Sisterhood that lasts a lifetime, the common bond of innovation, generosity is hand to hand, high expectations for character</t>
  </si>
  <si>
    <t>https://alphaphi.org/</t>
  </si>
  <si>
    <t>Chi Omega</t>
  </si>
  <si>
    <t>Make-a-Wish</t>
  </si>
  <si>
    <t>Friendship, personal integrity, service to others, academic excellence and intellectual persuits, community and campus involvement, personal and career development</t>
  </si>
  <si>
    <t>https://chiomega.com/</t>
  </si>
  <si>
    <t>Delta Delta Delta</t>
  </si>
  <si>
    <t>St. Jude Children's Research Hospital</t>
  </si>
  <si>
    <t xml:space="preserve"> truth, self-sacrifice, and friendship</t>
  </si>
  <si>
    <t>https://www.tridelta.org/</t>
  </si>
  <si>
    <t>Delta Phi Epsilon</t>
  </si>
  <si>
    <t>The Cystic Fibrosis Foundation (CFF), The National Association for Anorexia Nervosa and Associated Disorders (ANAD), Delta Phi Epsilon Educational Foundation</t>
  </si>
  <si>
    <t>justice, sisterhood, love</t>
  </si>
  <si>
    <t>https://dphie.org/</t>
  </si>
  <si>
    <t>Delta Zeta</t>
  </si>
  <si>
    <t>Starkey Hearing Foundation, Gallaudet University, Conley Speech and Hearing Center, The Painted Turtle Camp and the Delta Zeta Foundation</t>
  </si>
  <si>
    <t>friendship, service, scholarship</t>
  </si>
  <si>
    <t>http://www.deltazeta.org/</t>
  </si>
  <si>
    <t>Kappa Delta Phi NAS</t>
  </si>
  <si>
    <t>https://www.kappadeltaphinas.org/</t>
  </si>
  <si>
    <t>Phi Mu</t>
  </si>
  <si>
    <t>Children's Miracle Network Hospitals</t>
  </si>
  <si>
    <t>Love, Honor, Truth</t>
  </si>
  <si>
    <t>https://www.phimu.org/</t>
  </si>
  <si>
    <t>Pi Beta Phi</t>
  </si>
  <si>
    <t xml:space="preserve">Read &gt; Learn &gt; Achieve </t>
  </si>
  <si>
    <t>Integrity; Lifelong Commitment; Honor and Respect; Personal and Intellectual Growth; Philanthropic Service to Others; and Sincere Friendship</t>
  </si>
  <si>
    <t>https://www.pibetaphi.org/pibetaphi/</t>
  </si>
  <si>
    <t>Fraternity Chapter</t>
  </si>
  <si>
    <t>% Below All Men's GPA</t>
  </si>
  <si>
    <t>% Above All Men's GPA</t>
  </si>
  <si>
    <t>Chapter compared to All Men's GPA</t>
  </si>
  <si>
    <t>Oranizational Violations</t>
  </si>
  <si>
    <t>Alpha Delta</t>
  </si>
  <si>
    <t>http://www.alphadeltanational.org/</t>
  </si>
  <si>
    <t>Alpha Gamma Rho</t>
  </si>
  <si>
    <t>United Services Organization (USO)</t>
  </si>
  <si>
    <t>https://www.alphagammarho.org/purpose-promise-values</t>
  </si>
  <si>
    <t>134 College Ave</t>
  </si>
  <si>
    <t>https://www.alphagammarho.org/</t>
  </si>
  <si>
    <t>Alpha Sigma Phi</t>
  </si>
  <si>
    <t>RAINN (Rape, Abuse, &amp; Incest National Network), Aware Awake Alive, Humane Society, Big Brothers Big Sisters of America, Home for our Troops</t>
  </si>
  <si>
    <t>Silence, Charity, Purity, Honor, and Patriotism</t>
  </si>
  <si>
    <t>http://alphasigmaphi.org/</t>
  </si>
  <si>
    <t>Alpha Tau Omega</t>
  </si>
  <si>
    <t>Shriners Hospital</t>
  </si>
  <si>
    <t>81College Ave</t>
  </si>
  <si>
    <t>https://ato.org/</t>
  </si>
  <si>
    <t>Beta Theta Pi</t>
  </si>
  <si>
    <t>Rape Response Services of Bangor</t>
  </si>
  <si>
    <t>Mututal assistance, intellectual growth, trust, responsible conduct, integrity</t>
  </si>
  <si>
    <t>130 Munson Road</t>
  </si>
  <si>
    <t>https://beta.org/</t>
  </si>
  <si>
    <t>Delta Tau Delta</t>
  </si>
  <si>
    <t>Juvenile Diabetes Foundation</t>
  </si>
  <si>
    <t>truth, courage, faith, power</t>
  </si>
  <si>
    <t>111 College Ave</t>
  </si>
  <si>
    <t>https://www.delts.org/</t>
  </si>
  <si>
    <t>Iota Nu Kappa</t>
  </si>
  <si>
    <t>International Testicular Cancer Foundation</t>
  </si>
  <si>
    <t>Local fraternity</t>
  </si>
  <si>
    <t>Kappa Delta Phi</t>
  </si>
  <si>
    <t>http://kappadeltaphi.org/</t>
  </si>
  <si>
    <t>Kappa Sigma</t>
  </si>
  <si>
    <t>Fisher House Campaign</t>
  </si>
  <si>
    <t>fellowship, leadership, scholarship, service</t>
  </si>
  <si>
    <t>https://kappasigma.org/</t>
  </si>
  <si>
    <t>Lambda Chi Alpha</t>
  </si>
  <si>
    <t>Feeding America</t>
  </si>
  <si>
    <t>loyalty, duty, respect, service and stewardship, honor, integrity, and personal courage</t>
  </si>
  <si>
    <t>95 College Ave</t>
  </si>
  <si>
    <t>https://www.lambdachi.org/</t>
  </si>
  <si>
    <t>Phi Eta Kappa</t>
  </si>
  <si>
    <t>Inactive</t>
  </si>
  <si>
    <t>Phi Gamma Delta</t>
  </si>
  <si>
    <t>American Red Cross, Make-a-Wish</t>
  </si>
  <si>
    <t>friendship, knowledge, service, morality, and excellence</t>
  </si>
  <si>
    <t>79 College Ave</t>
  </si>
  <si>
    <t>https://www.phigam.org/</t>
  </si>
  <si>
    <t>Phi Kappa Sigma</t>
  </si>
  <si>
    <t>Leukemia Lymphoma Society</t>
  </si>
  <si>
    <t>Trust, Honor, Respect, Knowledge, Wisdom, Integrity, and Responsibility</t>
  </si>
  <si>
    <t>89 College Ave</t>
  </si>
  <si>
    <t>https://pks.org/</t>
  </si>
  <si>
    <t>Pi Kappa Alpha</t>
  </si>
  <si>
    <t>https://www.pikes.org/</t>
  </si>
  <si>
    <t>Pi Kappa Phi</t>
  </si>
  <si>
    <t>Ability Experience</t>
  </si>
  <si>
    <t>Common Loyalty, Personal Responsibility, Achievement, Accountability, Campus Involvement, Responsible Citizenship, Lifelong Commitment</t>
  </si>
  <si>
    <t>380 College Ave</t>
  </si>
  <si>
    <t>https://pikapp.org/</t>
  </si>
  <si>
    <t>Sigma Alpha Epsilon</t>
  </si>
  <si>
    <t>https://www.sae.net/</t>
  </si>
  <si>
    <t>Sigma Chi</t>
  </si>
  <si>
    <t>Huntsman Cancer Institute</t>
  </si>
  <si>
    <t>friendship, justice, learning</t>
  </si>
  <si>
    <t>https://sigmachi.org/</t>
  </si>
  <si>
    <t>Sigma Nu</t>
  </si>
  <si>
    <t>https://www.sigmanu.org/</t>
  </si>
  <si>
    <t>Sigma Phi Epsilon</t>
  </si>
  <si>
    <t>YouthAIDS</t>
  </si>
  <si>
    <t>Virtue, Diligence, Brotherly love</t>
  </si>
  <si>
    <t>375 College Ave</t>
  </si>
  <si>
    <t>https://sigep.org/</t>
  </si>
  <si>
    <t>Sigma Pi</t>
  </si>
  <si>
    <t>Sean Vernon Feliciano Amazing Day Foundation</t>
  </si>
  <si>
    <t>Promote fellowship, develop character and leadership, advance heightened moral awareness, enable academic achievement, inspire service</t>
  </si>
  <si>
    <t>107 College Ave</t>
  </si>
  <si>
    <t>https://sigmapi.org/</t>
  </si>
  <si>
    <t>Tau Epsilon Phi</t>
  </si>
  <si>
    <t>https://tep.org/</t>
  </si>
  <si>
    <t>Tau Kappa Epsilon</t>
  </si>
  <si>
    <t>Scholarship, Character, Leadership, Teamwork, Service and Brotherhood</t>
  </si>
  <si>
    <t>370 College Ave</t>
  </si>
  <si>
    <t>https://www.tke.org/</t>
  </si>
  <si>
    <t>Theta Chi</t>
  </si>
  <si>
    <t>https://www.thetachi.org/ideals</t>
  </si>
  <si>
    <t>371 College Ave</t>
  </si>
  <si>
    <t>https://www.thetachi.org/</t>
  </si>
  <si>
    <t>H = Hazing, A= Alcohol, SA = Sexual Assault, PA = Physical Assault, O =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</si>
</sst>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6" fontId="3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166" fontId="0" fillId="0" borderId="0" xfId="0" applyNumberFormat="1" applyAlignment="1">
      <alignment horizontal="right" wrapText="1"/>
    </xf>
    <xf numFmtId="0" fontId="5" fillId="0" borderId="0" xfId="1" applyAlignment="1">
      <alignment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6" fontId="3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himu.org/" TargetMode="External"/><Relationship Id="rId13" Type="http://schemas.openxmlformats.org/officeDocument/2006/relationships/hyperlink" Target="https://ato.org/" TargetMode="External"/><Relationship Id="rId18" Type="http://schemas.openxmlformats.org/officeDocument/2006/relationships/hyperlink" Target="https://www.lambdachi.org/" TargetMode="External"/><Relationship Id="rId26" Type="http://schemas.openxmlformats.org/officeDocument/2006/relationships/hyperlink" Target="https://sigep.org/" TargetMode="External"/><Relationship Id="rId3" Type="http://schemas.openxmlformats.org/officeDocument/2006/relationships/hyperlink" Target="https://chiomega.com/" TargetMode="External"/><Relationship Id="rId21" Type="http://schemas.openxmlformats.org/officeDocument/2006/relationships/hyperlink" Target="https://www.pikes.org/" TargetMode="External"/><Relationship Id="rId7" Type="http://schemas.openxmlformats.org/officeDocument/2006/relationships/hyperlink" Target="https://www.kappadeltaphinas.org/" TargetMode="External"/><Relationship Id="rId12" Type="http://schemas.openxmlformats.org/officeDocument/2006/relationships/hyperlink" Target="http://alphasigmaphi.org/" TargetMode="External"/><Relationship Id="rId17" Type="http://schemas.openxmlformats.org/officeDocument/2006/relationships/hyperlink" Target="https://kappasigma.org/" TargetMode="External"/><Relationship Id="rId25" Type="http://schemas.openxmlformats.org/officeDocument/2006/relationships/hyperlink" Target="https://www.sigmanu.org/" TargetMode="External"/><Relationship Id="rId2" Type="http://schemas.openxmlformats.org/officeDocument/2006/relationships/hyperlink" Target="https://alphaphi.org/" TargetMode="External"/><Relationship Id="rId16" Type="http://schemas.openxmlformats.org/officeDocument/2006/relationships/hyperlink" Target="http://kappadeltaphi.org/" TargetMode="External"/><Relationship Id="rId20" Type="http://schemas.openxmlformats.org/officeDocument/2006/relationships/hyperlink" Target="https://pks.org/" TargetMode="External"/><Relationship Id="rId29" Type="http://schemas.openxmlformats.org/officeDocument/2006/relationships/hyperlink" Target="https://www.tke.org/" TargetMode="External"/><Relationship Id="rId1" Type="http://schemas.openxmlformats.org/officeDocument/2006/relationships/hyperlink" Target="https://www.alphaomicronpi.org/" TargetMode="External"/><Relationship Id="rId6" Type="http://schemas.openxmlformats.org/officeDocument/2006/relationships/hyperlink" Target="http://www.deltazeta.org/" TargetMode="External"/><Relationship Id="rId11" Type="http://schemas.openxmlformats.org/officeDocument/2006/relationships/hyperlink" Target="https://www.alphagammarho.org/" TargetMode="External"/><Relationship Id="rId24" Type="http://schemas.openxmlformats.org/officeDocument/2006/relationships/hyperlink" Target="https://sigmachi.org/" TargetMode="External"/><Relationship Id="rId32" Type="http://schemas.openxmlformats.org/officeDocument/2006/relationships/hyperlink" Target="https://www.thetachi.org/ideals" TargetMode="External"/><Relationship Id="rId5" Type="http://schemas.openxmlformats.org/officeDocument/2006/relationships/hyperlink" Target="https://dphie.org/" TargetMode="External"/><Relationship Id="rId15" Type="http://schemas.openxmlformats.org/officeDocument/2006/relationships/hyperlink" Target="https://www.delts.org/" TargetMode="External"/><Relationship Id="rId23" Type="http://schemas.openxmlformats.org/officeDocument/2006/relationships/hyperlink" Target="https://www.sae.net/" TargetMode="External"/><Relationship Id="rId28" Type="http://schemas.openxmlformats.org/officeDocument/2006/relationships/hyperlink" Target="https://tep.org/" TargetMode="External"/><Relationship Id="rId10" Type="http://schemas.openxmlformats.org/officeDocument/2006/relationships/hyperlink" Target="http://www.alphadeltanational.org/" TargetMode="External"/><Relationship Id="rId19" Type="http://schemas.openxmlformats.org/officeDocument/2006/relationships/hyperlink" Target="https://www.phigam.org/" TargetMode="External"/><Relationship Id="rId31" Type="http://schemas.openxmlformats.org/officeDocument/2006/relationships/hyperlink" Target="https://www.alphagammarho.org/purpose-promise-values" TargetMode="External"/><Relationship Id="rId4" Type="http://schemas.openxmlformats.org/officeDocument/2006/relationships/hyperlink" Target="https://www.tridelta.org/" TargetMode="External"/><Relationship Id="rId9" Type="http://schemas.openxmlformats.org/officeDocument/2006/relationships/hyperlink" Target="https://www.pibetaphi.org/pibetaphi/" TargetMode="External"/><Relationship Id="rId14" Type="http://schemas.openxmlformats.org/officeDocument/2006/relationships/hyperlink" Target="https://beta.org/" TargetMode="External"/><Relationship Id="rId22" Type="http://schemas.openxmlformats.org/officeDocument/2006/relationships/hyperlink" Target="https://pikapp.org/" TargetMode="External"/><Relationship Id="rId27" Type="http://schemas.openxmlformats.org/officeDocument/2006/relationships/hyperlink" Target="https://sigmapi.org/" TargetMode="External"/><Relationship Id="rId30" Type="http://schemas.openxmlformats.org/officeDocument/2006/relationships/hyperlink" Target="https://www.thetachi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workbookViewId="0">
      <pane xSplit="1" topLeftCell="B1" activePane="topRight" state="frozen"/>
      <selection pane="topRight" activeCell="U9" sqref="U9"/>
    </sheetView>
  </sheetViews>
  <sheetFormatPr baseColWidth="10" defaultColWidth="8.83203125" defaultRowHeight="15" x14ac:dyDescent="0.2"/>
  <cols>
    <col min="1" max="3" width="17.83203125" style="2" customWidth="1"/>
    <col min="4" max="4" width="19.83203125" style="2" customWidth="1"/>
    <col min="5" max="5" width="17.5" style="2" customWidth="1"/>
    <col min="6" max="6" width="15.83203125" style="2" customWidth="1"/>
    <col min="7" max="7" width="12.5" style="2" bestFit="1" customWidth="1"/>
    <col min="8" max="8" width="25.33203125" style="2" bestFit="1" customWidth="1"/>
    <col min="9" max="9" width="25.5" style="2" bestFit="1" customWidth="1"/>
    <col min="10" max="10" width="32.6640625" style="2" customWidth="1"/>
    <col min="11" max="11" width="21.83203125" style="2" customWidth="1"/>
    <col min="12" max="12" width="25.6640625" style="2" bestFit="1" customWidth="1"/>
    <col min="13" max="13" width="25.1640625" style="10" bestFit="1" customWidth="1"/>
    <col min="14" max="14" width="25.1640625" style="2" bestFit="1" customWidth="1"/>
    <col min="15" max="16" width="17.5" style="2" customWidth="1"/>
    <col min="17" max="17" width="40.1640625" style="2" customWidth="1"/>
    <col min="18" max="18" width="29.6640625" style="2" customWidth="1"/>
    <col min="19" max="19" width="20.83203125" style="2" customWidth="1"/>
    <col min="20" max="20" width="25.6640625" style="2" customWidth="1"/>
    <col min="21" max="21" width="18.33203125" style="2" customWidth="1"/>
    <col min="22" max="22" width="33.33203125" style="2" customWidth="1"/>
    <col min="23" max="16384" width="8.83203125" style="2"/>
  </cols>
  <sheetData>
    <row r="1" spans="1:29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6" spans="1:29" ht="32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4" t="s">
        <v>15</v>
      </c>
      <c r="N6" s="3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</row>
    <row r="7" spans="1:29" ht="32" x14ac:dyDescent="0.2">
      <c r="A7" s="2" t="s">
        <v>23</v>
      </c>
      <c r="B7" s="2">
        <v>48</v>
      </c>
      <c r="C7" s="1">
        <v>5</v>
      </c>
      <c r="D7" s="1">
        <f>B7+C7</f>
        <v>53</v>
      </c>
      <c r="E7" s="5">
        <v>3.1640000000000001</v>
      </c>
      <c r="F7" s="6">
        <v>2.8980000000000001</v>
      </c>
      <c r="G7" s="6">
        <v>3.1520000000000001</v>
      </c>
      <c r="H7" s="7">
        <v>0.39600000000000002</v>
      </c>
      <c r="I7" s="7">
        <f>1-H7</f>
        <v>0.60399999999999998</v>
      </c>
      <c r="J7" s="1" t="s">
        <v>24</v>
      </c>
      <c r="K7" s="1" t="s">
        <v>25</v>
      </c>
      <c r="L7" s="2">
        <v>1065</v>
      </c>
      <c r="M7" s="8">
        <v>2300</v>
      </c>
      <c r="N7" s="1">
        <v>5</v>
      </c>
      <c r="P7" s="1"/>
      <c r="Q7" s="1" t="s">
        <v>26</v>
      </c>
      <c r="R7" s="1" t="s">
        <v>27</v>
      </c>
      <c r="S7" s="2" t="s">
        <v>28</v>
      </c>
      <c r="T7" s="9" t="s">
        <v>29</v>
      </c>
    </row>
    <row r="8" spans="1:29" ht="64" x14ac:dyDescent="0.2">
      <c r="A8" s="2" t="s">
        <v>30</v>
      </c>
      <c r="B8" s="2">
        <v>63</v>
      </c>
      <c r="C8" s="1">
        <v>0</v>
      </c>
      <c r="D8" s="1">
        <f t="shared" ref="D8:D15" si="0">B8+C8</f>
        <v>63</v>
      </c>
      <c r="E8" s="5">
        <v>3.1829999999999998</v>
      </c>
      <c r="F8" s="6" t="s">
        <v>28</v>
      </c>
      <c r="G8" s="6">
        <v>3.1829999999999998</v>
      </c>
      <c r="H8" s="7">
        <v>0.36499999999999999</v>
      </c>
      <c r="I8" s="7">
        <f t="shared" ref="I8:I16" si="1">1-H8</f>
        <v>0.63500000000000001</v>
      </c>
      <c r="J8" s="1" t="s">
        <v>31</v>
      </c>
      <c r="K8" s="1" t="s">
        <v>25</v>
      </c>
      <c r="L8" s="2">
        <v>272</v>
      </c>
      <c r="M8" s="8">
        <v>6200</v>
      </c>
      <c r="N8" s="1">
        <v>2</v>
      </c>
      <c r="P8" s="1"/>
      <c r="Q8" s="1" t="s">
        <v>32</v>
      </c>
      <c r="R8" s="1" t="s">
        <v>33</v>
      </c>
      <c r="S8" s="2" t="s">
        <v>28</v>
      </c>
      <c r="T8" s="9" t="s">
        <v>34</v>
      </c>
    </row>
    <row r="9" spans="1:29" ht="96" x14ac:dyDescent="0.2">
      <c r="A9" s="2" t="s">
        <v>35</v>
      </c>
      <c r="B9" s="2">
        <v>55</v>
      </c>
      <c r="C9" s="1">
        <v>0</v>
      </c>
      <c r="D9" s="1">
        <f t="shared" si="0"/>
        <v>55</v>
      </c>
      <c r="E9" s="5">
        <v>3.1480000000000001</v>
      </c>
      <c r="F9" s="6" t="s">
        <v>28</v>
      </c>
      <c r="G9" s="6">
        <v>3.1480000000000001</v>
      </c>
      <c r="H9" s="7">
        <v>0.41799999999999998</v>
      </c>
      <c r="I9" s="7">
        <f t="shared" si="1"/>
        <v>0.58200000000000007</v>
      </c>
      <c r="J9" s="1" t="s">
        <v>24</v>
      </c>
      <c r="K9" s="1" t="s">
        <v>25</v>
      </c>
      <c r="L9" s="2">
        <v>459</v>
      </c>
      <c r="M9" s="8">
        <v>2556.69</v>
      </c>
      <c r="N9" s="1">
        <v>2</v>
      </c>
      <c r="P9" s="1"/>
      <c r="Q9" s="1" t="s">
        <v>36</v>
      </c>
      <c r="R9" s="1" t="s">
        <v>37</v>
      </c>
      <c r="S9" s="2" t="s">
        <v>28</v>
      </c>
      <c r="T9" s="9" t="s">
        <v>38</v>
      </c>
    </row>
    <row r="10" spans="1:29" ht="16" x14ac:dyDescent="0.2">
      <c r="A10" s="2" t="s">
        <v>39</v>
      </c>
      <c r="B10" s="2">
        <v>48</v>
      </c>
      <c r="C10" s="1">
        <v>5</v>
      </c>
      <c r="D10" s="1">
        <f t="shared" si="0"/>
        <v>53</v>
      </c>
      <c r="E10" s="5">
        <v>3.1070000000000002</v>
      </c>
      <c r="F10" s="6">
        <v>2.766</v>
      </c>
      <c r="G10" s="6">
        <v>3.0739999999999998</v>
      </c>
      <c r="H10" s="7">
        <v>0.49099999999999999</v>
      </c>
      <c r="I10" s="7">
        <f t="shared" si="1"/>
        <v>0.50900000000000001</v>
      </c>
      <c r="J10" s="1" t="s">
        <v>24</v>
      </c>
      <c r="K10" s="1" t="s">
        <v>25</v>
      </c>
      <c r="M10" s="8"/>
      <c r="N10" s="1">
        <v>1</v>
      </c>
      <c r="P10" s="1"/>
      <c r="Q10" s="1" t="s">
        <v>40</v>
      </c>
      <c r="R10" s="1" t="s">
        <v>41</v>
      </c>
      <c r="S10" s="2" t="s">
        <v>28</v>
      </c>
      <c r="T10" s="9" t="s">
        <v>42</v>
      </c>
    </row>
    <row r="11" spans="1:29" ht="64" x14ac:dyDescent="0.2">
      <c r="A11" s="2" t="s">
        <v>43</v>
      </c>
      <c r="B11" s="2">
        <v>47</v>
      </c>
      <c r="C11" s="1">
        <v>4</v>
      </c>
      <c r="D11" s="1">
        <f t="shared" si="0"/>
        <v>51</v>
      </c>
      <c r="E11" s="5">
        <v>3.0459999999999998</v>
      </c>
      <c r="F11" s="6">
        <v>3.2869999999999999</v>
      </c>
      <c r="G11" s="6">
        <v>3.0670000000000002</v>
      </c>
      <c r="H11" s="7">
        <v>0.43099999999999999</v>
      </c>
      <c r="I11" s="7">
        <f t="shared" si="1"/>
        <v>0.56899999999999995</v>
      </c>
      <c r="J11" s="1" t="s">
        <v>24</v>
      </c>
      <c r="K11" s="1" t="s">
        <v>25</v>
      </c>
      <c r="L11" s="2">
        <v>642</v>
      </c>
      <c r="M11" s="8">
        <v>3600</v>
      </c>
      <c r="N11" s="1">
        <v>3</v>
      </c>
      <c r="P11" s="1"/>
      <c r="Q11" s="1" t="s">
        <v>44</v>
      </c>
      <c r="R11" s="1" t="s">
        <v>45</v>
      </c>
      <c r="S11" s="2" t="s">
        <v>28</v>
      </c>
      <c r="T11" s="9" t="s">
        <v>46</v>
      </c>
    </row>
    <row r="12" spans="1:29" ht="48" x14ac:dyDescent="0.2">
      <c r="A12" s="2" t="s">
        <v>47</v>
      </c>
      <c r="B12" s="2">
        <v>43</v>
      </c>
      <c r="C12" s="1">
        <v>0</v>
      </c>
      <c r="D12" s="1">
        <f t="shared" si="0"/>
        <v>43</v>
      </c>
      <c r="E12" s="5">
        <v>2.94</v>
      </c>
      <c r="F12" s="6" t="s">
        <v>28</v>
      </c>
      <c r="G12" s="6">
        <v>2.94</v>
      </c>
      <c r="H12" s="7">
        <v>0.60399999999999998</v>
      </c>
      <c r="I12" s="7">
        <f t="shared" si="1"/>
        <v>0.39600000000000002</v>
      </c>
      <c r="J12" s="1" t="s">
        <v>24</v>
      </c>
      <c r="K12" s="1" t="s">
        <v>25</v>
      </c>
      <c r="L12" s="2">
        <v>504</v>
      </c>
      <c r="M12" s="8">
        <v>0</v>
      </c>
      <c r="N12" s="1">
        <v>0</v>
      </c>
      <c r="P12" s="1"/>
      <c r="Q12" s="1" t="s">
        <v>48</v>
      </c>
      <c r="R12" s="1" t="s">
        <v>49</v>
      </c>
      <c r="S12" s="2" t="s">
        <v>28</v>
      </c>
      <c r="T12" s="9" t="s">
        <v>50</v>
      </c>
    </row>
    <row r="13" spans="1:29" ht="32" x14ac:dyDescent="0.2">
      <c r="A13" s="2" t="s">
        <v>51</v>
      </c>
      <c r="B13" s="2">
        <v>10</v>
      </c>
      <c r="C13" s="1">
        <v>2</v>
      </c>
      <c r="D13" s="1">
        <f t="shared" si="0"/>
        <v>12</v>
      </c>
      <c r="E13" s="5">
        <v>3.2149999999999999</v>
      </c>
      <c r="F13" s="6">
        <v>2.694</v>
      </c>
      <c r="G13" s="6">
        <v>3.14</v>
      </c>
      <c r="H13" s="7">
        <v>0.41699999999999998</v>
      </c>
      <c r="I13" s="7">
        <f t="shared" si="1"/>
        <v>0.58299999999999996</v>
      </c>
      <c r="J13" s="1" t="s">
        <v>24</v>
      </c>
      <c r="K13" s="1" t="s">
        <v>25</v>
      </c>
      <c r="L13" s="2">
        <v>303</v>
      </c>
      <c r="M13" s="8">
        <v>173.67</v>
      </c>
      <c r="N13" s="1">
        <v>0</v>
      </c>
      <c r="P13" s="1"/>
      <c r="Q13" s="1"/>
      <c r="R13" s="1"/>
      <c r="S13" s="2" t="s">
        <v>28</v>
      </c>
      <c r="T13" s="9" t="s">
        <v>52</v>
      </c>
    </row>
    <row r="14" spans="1:29" ht="16" x14ac:dyDescent="0.2">
      <c r="A14" s="2" t="s">
        <v>53</v>
      </c>
      <c r="B14" s="2">
        <v>49</v>
      </c>
      <c r="C14" s="1">
        <v>2</v>
      </c>
      <c r="D14" s="1">
        <f t="shared" si="0"/>
        <v>51</v>
      </c>
      <c r="E14" s="5">
        <v>2.9740000000000002</v>
      </c>
      <c r="F14" s="6">
        <v>2.0710000000000002</v>
      </c>
      <c r="G14" s="6">
        <v>2.9409999999999998</v>
      </c>
      <c r="H14" s="7">
        <v>0.52900000000000003</v>
      </c>
      <c r="I14" s="7">
        <f t="shared" si="1"/>
        <v>0.47099999999999997</v>
      </c>
      <c r="J14" s="1" t="s">
        <v>24</v>
      </c>
      <c r="K14" s="1" t="s">
        <v>25</v>
      </c>
      <c r="L14" s="2">
        <v>725</v>
      </c>
      <c r="M14" s="8">
        <v>393</v>
      </c>
      <c r="N14" s="1">
        <v>1</v>
      </c>
      <c r="P14" s="1"/>
      <c r="Q14" s="1" t="s">
        <v>54</v>
      </c>
      <c r="R14" s="1" t="s">
        <v>55</v>
      </c>
      <c r="S14" s="2" t="s">
        <v>28</v>
      </c>
      <c r="T14" s="9" t="s">
        <v>56</v>
      </c>
    </row>
    <row r="15" spans="1:29" ht="80" x14ac:dyDescent="0.2">
      <c r="A15" s="2" t="s">
        <v>57</v>
      </c>
      <c r="B15" s="2">
        <v>55</v>
      </c>
      <c r="C15" s="1">
        <v>0</v>
      </c>
      <c r="D15" s="1">
        <f t="shared" si="0"/>
        <v>55</v>
      </c>
      <c r="E15" s="5">
        <v>3.2160000000000002</v>
      </c>
      <c r="F15" s="6" t="s">
        <v>28</v>
      </c>
      <c r="G15" s="6">
        <v>3.2160000000000002</v>
      </c>
      <c r="H15" s="7">
        <v>0.41799999999999998</v>
      </c>
      <c r="I15" s="7">
        <f t="shared" si="1"/>
        <v>0.58200000000000007</v>
      </c>
      <c r="J15" s="1" t="s">
        <v>31</v>
      </c>
      <c r="K15" s="1" t="s">
        <v>25</v>
      </c>
      <c r="L15" s="2">
        <v>717</v>
      </c>
      <c r="M15" s="8">
        <v>0</v>
      </c>
      <c r="N15" s="1">
        <v>4</v>
      </c>
      <c r="P15" s="1"/>
      <c r="Q15" s="1" t="s">
        <v>58</v>
      </c>
      <c r="R15" s="1" t="s">
        <v>59</v>
      </c>
      <c r="S15" s="2" t="s">
        <v>28</v>
      </c>
      <c r="T15" s="9" t="s">
        <v>60</v>
      </c>
    </row>
    <row r="16" spans="1:29" x14ac:dyDescent="0.2">
      <c r="I16" s="7">
        <f t="shared" si="1"/>
        <v>1</v>
      </c>
    </row>
    <row r="17" spans="1:20" s="20" customFormat="1" ht="32" x14ac:dyDescent="0.2">
      <c r="A17" s="17" t="s">
        <v>61</v>
      </c>
      <c r="B17" s="18" t="s">
        <v>4</v>
      </c>
      <c r="C17" s="18" t="s">
        <v>5</v>
      </c>
      <c r="D17" s="18" t="s">
        <v>6</v>
      </c>
      <c r="E17" s="18" t="s">
        <v>7</v>
      </c>
      <c r="F17" s="18" t="s">
        <v>8</v>
      </c>
      <c r="G17" s="18" t="s">
        <v>9</v>
      </c>
      <c r="H17" s="18" t="s">
        <v>62</v>
      </c>
      <c r="I17" s="18" t="s">
        <v>63</v>
      </c>
      <c r="J17" s="18" t="s">
        <v>64</v>
      </c>
      <c r="K17" s="18" t="s">
        <v>65</v>
      </c>
      <c r="L17" s="18" t="s">
        <v>14</v>
      </c>
      <c r="M17" s="19" t="s">
        <v>15</v>
      </c>
      <c r="N17" s="18" t="s">
        <v>16</v>
      </c>
    </row>
    <row r="18" spans="1:20" ht="32" x14ac:dyDescent="0.2">
      <c r="A18" s="2" t="s">
        <v>66</v>
      </c>
      <c r="B18" s="2">
        <v>11</v>
      </c>
      <c r="C18" s="2">
        <v>2</v>
      </c>
      <c r="D18" s="2">
        <f>SUM(B18:C18)</f>
        <v>13</v>
      </c>
      <c r="E18" s="5">
        <v>3.2149999999999999</v>
      </c>
      <c r="F18" s="5">
        <v>2.8149999999999999</v>
      </c>
      <c r="G18" s="5">
        <v>3.153</v>
      </c>
      <c r="H18" s="11">
        <v>0.308</v>
      </c>
      <c r="I18" s="11">
        <f>1-H18</f>
        <v>0.69199999999999995</v>
      </c>
      <c r="J18" s="1" t="s">
        <v>31</v>
      </c>
      <c r="K18" s="1" t="s">
        <v>25</v>
      </c>
      <c r="L18" s="2">
        <v>460</v>
      </c>
      <c r="M18" s="8">
        <v>0</v>
      </c>
      <c r="N18" s="1">
        <v>0</v>
      </c>
      <c r="S18" s="2" t="s">
        <v>28</v>
      </c>
      <c r="T18" s="9" t="s">
        <v>67</v>
      </c>
    </row>
    <row r="19" spans="1:20" ht="32" x14ac:dyDescent="0.2">
      <c r="A19" s="2" t="s">
        <v>68</v>
      </c>
      <c r="B19" s="2">
        <v>39</v>
      </c>
      <c r="C19" s="2">
        <v>1</v>
      </c>
      <c r="D19" s="2">
        <f t="shared" ref="D19:D27" si="2">SUM(B19:C19)</f>
        <v>40</v>
      </c>
      <c r="E19" s="5">
        <v>2.4870000000000001</v>
      </c>
      <c r="F19" s="6">
        <v>2.532</v>
      </c>
      <c r="G19" s="5">
        <v>2.488</v>
      </c>
      <c r="H19" s="11">
        <v>0.65</v>
      </c>
      <c r="I19" s="11">
        <f t="shared" ref="I19:I27" si="3">1-H19</f>
        <v>0.35</v>
      </c>
      <c r="J19" s="1" t="s">
        <v>24</v>
      </c>
      <c r="K19" s="1" t="s">
        <v>25</v>
      </c>
      <c r="M19" s="8"/>
      <c r="N19" s="1">
        <v>1</v>
      </c>
      <c r="Q19" s="2" t="s">
        <v>69</v>
      </c>
      <c r="R19" s="9" t="s">
        <v>70</v>
      </c>
      <c r="S19" s="2" t="s">
        <v>71</v>
      </c>
      <c r="T19" s="9" t="s">
        <v>72</v>
      </c>
    </row>
    <row r="20" spans="1:20" ht="48" x14ac:dyDescent="0.2">
      <c r="A20" s="2" t="s">
        <v>73</v>
      </c>
      <c r="B20" s="2">
        <v>27</v>
      </c>
      <c r="C20" s="2">
        <v>6</v>
      </c>
      <c r="D20" s="2">
        <f t="shared" si="2"/>
        <v>33</v>
      </c>
      <c r="E20" s="5">
        <v>3.085</v>
      </c>
      <c r="F20" s="5">
        <v>2.7789999999999999</v>
      </c>
      <c r="G20" s="5">
        <v>3.0329999999999999</v>
      </c>
      <c r="H20" s="11">
        <v>0.48099999999999998</v>
      </c>
      <c r="I20" s="11">
        <f t="shared" si="3"/>
        <v>0.51900000000000002</v>
      </c>
      <c r="J20" s="1" t="s">
        <v>31</v>
      </c>
      <c r="K20" s="1" t="s">
        <v>25</v>
      </c>
      <c r="M20" s="8"/>
      <c r="N20" s="1">
        <v>0</v>
      </c>
      <c r="Q20" s="2" t="s">
        <v>74</v>
      </c>
      <c r="R20" s="2" t="s">
        <v>75</v>
      </c>
      <c r="S20" s="2" t="s">
        <v>28</v>
      </c>
      <c r="T20" s="9" t="s">
        <v>76</v>
      </c>
    </row>
    <row r="21" spans="1:20" ht="16" x14ac:dyDescent="0.2">
      <c r="A21" s="2" t="s">
        <v>77</v>
      </c>
      <c r="B21" s="2">
        <v>47</v>
      </c>
      <c r="C21" s="2">
        <v>4</v>
      </c>
      <c r="D21" s="2">
        <f t="shared" si="2"/>
        <v>51</v>
      </c>
      <c r="E21" s="5">
        <v>3.1659999999999999</v>
      </c>
      <c r="F21" s="5">
        <v>3.29</v>
      </c>
      <c r="G21" s="5">
        <v>3.177</v>
      </c>
      <c r="H21" s="11">
        <v>0.29399999999999998</v>
      </c>
      <c r="I21" s="11">
        <f t="shared" si="3"/>
        <v>0.70599999999999996</v>
      </c>
      <c r="J21" s="1" t="s">
        <v>31</v>
      </c>
      <c r="K21" s="1" t="s">
        <v>25</v>
      </c>
      <c r="N21" s="1">
        <v>1</v>
      </c>
      <c r="Q21" s="2" t="s">
        <v>78</v>
      </c>
      <c r="S21" s="2" t="s">
        <v>79</v>
      </c>
      <c r="T21" s="9" t="s">
        <v>80</v>
      </c>
    </row>
    <row r="22" spans="1:20" ht="48" x14ac:dyDescent="0.2">
      <c r="A22" s="2" t="s">
        <v>81</v>
      </c>
      <c r="B22" s="2">
        <v>42</v>
      </c>
      <c r="C22" s="2">
        <v>0</v>
      </c>
      <c r="D22" s="2">
        <f t="shared" si="2"/>
        <v>42</v>
      </c>
      <c r="E22" s="5">
        <v>2.6230000000000002</v>
      </c>
      <c r="F22" s="6" t="s">
        <v>28</v>
      </c>
      <c r="G22" s="5">
        <v>2.6230000000000002</v>
      </c>
      <c r="H22" s="11">
        <v>0.47599999999999998</v>
      </c>
      <c r="I22" s="11">
        <f t="shared" si="3"/>
        <v>0.52400000000000002</v>
      </c>
      <c r="J22" s="1" t="s">
        <v>24</v>
      </c>
      <c r="K22" s="1" t="s">
        <v>25</v>
      </c>
      <c r="M22" s="8"/>
      <c r="N22" s="1">
        <v>3</v>
      </c>
      <c r="Q22" s="2" t="s">
        <v>82</v>
      </c>
      <c r="R22" s="2" t="s">
        <v>83</v>
      </c>
      <c r="S22" s="2" t="s">
        <v>84</v>
      </c>
      <c r="T22" s="9" t="s">
        <v>85</v>
      </c>
    </row>
    <row r="23" spans="1:20" ht="16" x14ac:dyDescent="0.2">
      <c r="A23" s="2" t="s">
        <v>86</v>
      </c>
      <c r="B23" s="2">
        <v>36</v>
      </c>
      <c r="C23" s="2">
        <v>0</v>
      </c>
      <c r="D23" s="2">
        <f t="shared" si="2"/>
        <v>36</v>
      </c>
      <c r="E23" s="5">
        <v>2.7789999999999999</v>
      </c>
      <c r="F23" s="6" t="s">
        <v>28</v>
      </c>
      <c r="G23" s="5">
        <v>2.7789999999999999</v>
      </c>
      <c r="H23" s="11">
        <v>0.47399999999999998</v>
      </c>
      <c r="I23" s="11">
        <f t="shared" si="3"/>
        <v>0.52600000000000002</v>
      </c>
      <c r="J23" s="1" t="s">
        <v>24</v>
      </c>
      <c r="K23" s="1" t="s">
        <v>25</v>
      </c>
      <c r="M23" s="8"/>
      <c r="N23" s="1">
        <v>2</v>
      </c>
      <c r="Q23" s="2" t="s">
        <v>87</v>
      </c>
      <c r="R23" s="2" t="s">
        <v>88</v>
      </c>
      <c r="S23" s="2" t="s">
        <v>89</v>
      </c>
      <c r="T23" s="9" t="s">
        <v>90</v>
      </c>
    </row>
    <row r="24" spans="1:20" ht="16" x14ac:dyDescent="0.2">
      <c r="A24" s="2" t="s">
        <v>91</v>
      </c>
      <c r="B24" s="2">
        <v>11</v>
      </c>
      <c r="C24" s="2">
        <v>0</v>
      </c>
      <c r="D24" s="2">
        <f t="shared" si="2"/>
        <v>11</v>
      </c>
      <c r="E24" s="5">
        <v>3.2810000000000001</v>
      </c>
      <c r="F24" s="6" t="s">
        <v>28</v>
      </c>
      <c r="G24" s="5">
        <v>3.2810000000000001</v>
      </c>
      <c r="H24" s="11">
        <v>9.0999999999999998E-2</v>
      </c>
      <c r="I24" s="11">
        <f t="shared" si="3"/>
        <v>0.90900000000000003</v>
      </c>
      <c r="J24" s="1" t="s">
        <v>31</v>
      </c>
      <c r="K24" s="1" t="s">
        <v>25</v>
      </c>
      <c r="M24" s="8"/>
      <c r="N24" s="1">
        <v>0</v>
      </c>
      <c r="Q24" s="2" t="s">
        <v>92</v>
      </c>
      <c r="S24" s="2" t="s">
        <v>28</v>
      </c>
      <c r="T24" s="2" t="s">
        <v>93</v>
      </c>
    </row>
    <row r="25" spans="1:20" ht="16" x14ac:dyDescent="0.2">
      <c r="A25" s="2" t="s">
        <v>94</v>
      </c>
      <c r="B25" s="2">
        <v>6</v>
      </c>
      <c r="C25" s="2">
        <v>0</v>
      </c>
      <c r="D25" s="2">
        <f t="shared" si="2"/>
        <v>6</v>
      </c>
      <c r="E25" s="5">
        <v>3.1469999999999998</v>
      </c>
      <c r="F25" s="6" t="s">
        <v>28</v>
      </c>
      <c r="G25" s="5">
        <v>3.1469999999999998</v>
      </c>
      <c r="H25" s="11">
        <v>0.16700000000000001</v>
      </c>
      <c r="I25" s="11">
        <f t="shared" si="3"/>
        <v>0.83299999999999996</v>
      </c>
      <c r="J25" s="1" t="s">
        <v>31</v>
      </c>
      <c r="K25" s="1" t="s">
        <v>25</v>
      </c>
      <c r="M25" s="8"/>
      <c r="N25" s="1">
        <v>0</v>
      </c>
      <c r="S25" s="2" t="s">
        <v>28</v>
      </c>
      <c r="T25" s="9" t="s">
        <v>95</v>
      </c>
    </row>
    <row r="26" spans="1:20" ht="32" x14ac:dyDescent="0.2">
      <c r="A26" s="2" t="s">
        <v>96</v>
      </c>
      <c r="B26" s="2">
        <v>62</v>
      </c>
      <c r="C26" s="2">
        <v>0</v>
      </c>
      <c r="D26" s="2">
        <f t="shared" si="2"/>
        <v>62</v>
      </c>
      <c r="E26" s="5">
        <v>2.448</v>
      </c>
      <c r="F26" s="6" t="s">
        <v>28</v>
      </c>
      <c r="G26" s="5">
        <v>2.448</v>
      </c>
      <c r="H26" s="11">
        <v>0.58099999999999996</v>
      </c>
      <c r="I26" s="11">
        <f t="shared" si="3"/>
        <v>0.41900000000000004</v>
      </c>
      <c r="J26" s="1" t="s">
        <v>24</v>
      </c>
      <c r="K26" s="1" t="s">
        <v>25</v>
      </c>
      <c r="L26" s="2">
        <v>140</v>
      </c>
      <c r="M26" s="8">
        <v>148.65</v>
      </c>
      <c r="N26" s="1">
        <v>1</v>
      </c>
      <c r="Q26" s="2" t="s">
        <v>97</v>
      </c>
      <c r="R26" s="2" t="s">
        <v>98</v>
      </c>
      <c r="S26" s="2" t="s">
        <v>28</v>
      </c>
      <c r="T26" s="9" t="s">
        <v>99</v>
      </c>
    </row>
    <row r="27" spans="1:20" ht="48" x14ac:dyDescent="0.2">
      <c r="A27" s="2" t="s">
        <v>100</v>
      </c>
      <c r="B27" s="2">
        <v>57</v>
      </c>
      <c r="C27" s="2">
        <v>7</v>
      </c>
      <c r="D27" s="2">
        <f t="shared" si="2"/>
        <v>64</v>
      </c>
      <c r="E27" s="5">
        <v>3.0289999999999999</v>
      </c>
      <c r="F27" s="5">
        <v>2.61</v>
      </c>
      <c r="G27" s="5">
        <v>2.9780000000000002</v>
      </c>
      <c r="H27" s="11">
        <v>0.32800000000000001</v>
      </c>
      <c r="I27" s="11">
        <f t="shared" si="3"/>
        <v>0.67199999999999993</v>
      </c>
      <c r="J27" s="1" t="s">
        <v>31</v>
      </c>
      <c r="K27" s="1" t="s">
        <v>25</v>
      </c>
      <c r="M27" s="8"/>
      <c r="N27" s="1">
        <v>2</v>
      </c>
      <c r="Q27" s="2" t="s">
        <v>101</v>
      </c>
      <c r="R27" s="2" t="s">
        <v>102</v>
      </c>
      <c r="S27" s="2" t="s">
        <v>103</v>
      </c>
      <c r="T27" s="9" t="s">
        <v>104</v>
      </c>
    </row>
    <row r="28" spans="1:20" ht="16" x14ac:dyDescent="0.2">
      <c r="A28" s="12" t="s">
        <v>105</v>
      </c>
      <c r="B28" s="22" t="s">
        <v>106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16"/>
      <c r="P28" s="2" t="s">
        <v>25</v>
      </c>
      <c r="Q28" s="2" t="s">
        <v>25</v>
      </c>
      <c r="R28" s="2" t="s">
        <v>25</v>
      </c>
      <c r="S28" s="2" t="s">
        <v>28</v>
      </c>
      <c r="T28" s="2" t="s">
        <v>93</v>
      </c>
    </row>
    <row r="29" spans="1:20" ht="32" x14ac:dyDescent="0.2">
      <c r="A29" s="2" t="s">
        <v>107</v>
      </c>
      <c r="B29" s="2">
        <v>40</v>
      </c>
      <c r="C29" s="2">
        <v>0</v>
      </c>
      <c r="D29" s="2">
        <f>SUM(B29:C29)</f>
        <v>40</v>
      </c>
      <c r="E29" s="5">
        <v>2.7679999999999998</v>
      </c>
      <c r="F29" s="6" t="s">
        <v>28</v>
      </c>
      <c r="G29" s="5">
        <v>2.7679999999999998</v>
      </c>
      <c r="H29" s="11">
        <v>0.47499999999999998</v>
      </c>
      <c r="I29" s="11">
        <f>1-H29</f>
        <v>0.52500000000000002</v>
      </c>
      <c r="J29" s="1" t="s">
        <v>24</v>
      </c>
      <c r="K29" s="1" t="s">
        <v>25</v>
      </c>
      <c r="M29" s="8"/>
      <c r="N29" s="1">
        <v>9</v>
      </c>
      <c r="Q29" s="2" t="s">
        <v>108</v>
      </c>
      <c r="R29" s="2" t="s">
        <v>109</v>
      </c>
      <c r="S29" s="2" t="s">
        <v>110</v>
      </c>
      <c r="T29" s="9" t="s">
        <v>111</v>
      </c>
    </row>
    <row r="30" spans="1:20" ht="48" x14ac:dyDescent="0.2">
      <c r="A30" s="2" t="s">
        <v>112</v>
      </c>
      <c r="B30" s="2">
        <v>62</v>
      </c>
      <c r="C30" s="2">
        <v>0</v>
      </c>
      <c r="D30" s="2">
        <f>SUM(B30:C30)</f>
        <v>62</v>
      </c>
      <c r="E30" s="5">
        <v>2.7730000000000001</v>
      </c>
      <c r="F30" s="6" t="s">
        <v>28</v>
      </c>
      <c r="G30" s="5">
        <v>2.7730000000000001</v>
      </c>
      <c r="H30" s="11">
        <v>0.55600000000000005</v>
      </c>
      <c r="I30" s="11">
        <f>1-H30</f>
        <v>0.44399999999999995</v>
      </c>
      <c r="J30" s="1" t="s">
        <v>24</v>
      </c>
      <c r="K30" s="1" t="s">
        <v>25</v>
      </c>
      <c r="L30" s="2">
        <v>369</v>
      </c>
      <c r="M30" s="8">
        <v>3496</v>
      </c>
      <c r="N30" s="1">
        <v>1</v>
      </c>
      <c r="Q30" s="2" t="s">
        <v>113</v>
      </c>
      <c r="R30" s="2" t="s">
        <v>114</v>
      </c>
      <c r="S30" s="2" t="s">
        <v>115</v>
      </c>
      <c r="T30" s="9" t="s">
        <v>116</v>
      </c>
    </row>
    <row r="31" spans="1:20" ht="16" x14ac:dyDescent="0.2">
      <c r="A31" s="12" t="s">
        <v>117</v>
      </c>
      <c r="B31" s="22" t="s">
        <v>106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16"/>
      <c r="S31" s="2" t="s">
        <v>28</v>
      </c>
      <c r="T31" s="9" t="s">
        <v>118</v>
      </c>
    </row>
    <row r="32" spans="1:20" ht="80" x14ac:dyDescent="0.2">
      <c r="A32" s="2" t="s">
        <v>119</v>
      </c>
      <c r="B32" s="2">
        <v>47</v>
      </c>
      <c r="C32" s="2">
        <v>0</v>
      </c>
      <c r="D32" s="2">
        <f>SUM(B32:C32)</f>
        <v>47</v>
      </c>
      <c r="E32" s="5">
        <v>2.7240000000000002</v>
      </c>
      <c r="F32" s="6" t="s">
        <v>28</v>
      </c>
      <c r="G32" s="5">
        <v>2.7240000000000002</v>
      </c>
      <c r="H32" s="11">
        <v>0.51100000000000001</v>
      </c>
      <c r="I32" s="11">
        <f>1-H32</f>
        <v>0.48899999999999999</v>
      </c>
      <c r="J32" s="1" t="s">
        <v>24</v>
      </c>
      <c r="K32" s="1" t="s">
        <v>25</v>
      </c>
      <c r="M32" s="8"/>
      <c r="N32" s="1">
        <v>5</v>
      </c>
      <c r="Q32" s="2" t="s">
        <v>120</v>
      </c>
      <c r="R32" s="2" t="s">
        <v>121</v>
      </c>
      <c r="S32" s="2" t="s">
        <v>122</v>
      </c>
      <c r="T32" s="9" t="s">
        <v>123</v>
      </c>
    </row>
    <row r="33" spans="1:20" ht="16" x14ac:dyDescent="0.2">
      <c r="A33" s="12" t="s">
        <v>124</v>
      </c>
      <c r="B33" s="22" t="s">
        <v>106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6"/>
      <c r="S33" s="2" t="s">
        <v>28</v>
      </c>
      <c r="T33" s="9" t="s">
        <v>125</v>
      </c>
    </row>
    <row r="34" spans="1:20" ht="16" x14ac:dyDescent="0.2">
      <c r="A34" s="2" t="s">
        <v>126</v>
      </c>
      <c r="B34" s="2">
        <v>15</v>
      </c>
      <c r="C34" s="2">
        <v>1</v>
      </c>
      <c r="D34" s="2">
        <f>SUM(B34:C34)</f>
        <v>16</v>
      </c>
      <c r="E34" s="5">
        <v>2.6869999999999998</v>
      </c>
      <c r="F34" s="6">
        <v>3.0950000000000002</v>
      </c>
      <c r="G34" s="5">
        <v>2.891</v>
      </c>
      <c r="H34" s="11">
        <v>0.5</v>
      </c>
      <c r="I34" s="11">
        <f>1-H34</f>
        <v>0.5</v>
      </c>
      <c r="J34" s="1" t="s">
        <v>31</v>
      </c>
      <c r="K34" s="1" t="s">
        <v>25</v>
      </c>
      <c r="M34" s="8"/>
      <c r="N34" s="1">
        <v>0</v>
      </c>
      <c r="Q34" s="2" t="s">
        <v>127</v>
      </c>
      <c r="R34" s="2" t="s">
        <v>128</v>
      </c>
      <c r="S34" s="2" t="s">
        <v>28</v>
      </c>
      <c r="T34" s="9" t="s">
        <v>129</v>
      </c>
    </row>
    <row r="35" spans="1:20" ht="16" x14ac:dyDescent="0.2">
      <c r="A35" s="12" t="s">
        <v>130</v>
      </c>
      <c r="B35" s="22" t="s">
        <v>106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16"/>
      <c r="S35" s="2" t="s">
        <v>28</v>
      </c>
      <c r="T35" s="9" t="s">
        <v>131</v>
      </c>
    </row>
    <row r="36" spans="1:20" ht="16" x14ac:dyDescent="0.2">
      <c r="A36" s="2" t="s">
        <v>132</v>
      </c>
      <c r="B36" s="2">
        <v>62</v>
      </c>
      <c r="C36" s="13">
        <v>6</v>
      </c>
      <c r="D36" s="2">
        <f>SUM(B36:C36)</f>
        <v>68</v>
      </c>
      <c r="E36" s="5">
        <v>3.4420000000000002</v>
      </c>
      <c r="F36" s="6">
        <v>3.3769999999999998</v>
      </c>
      <c r="G36" s="5">
        <v>3.4089999999999998</v>
      </c>
      <c r="H36" s="11">
        <v>0.11799999999999999</v>
      </c>
      <c r="I36" s="11">
        <f>1-H36</f>
        <v>0.88200000000000001</v>
      </c>
      <c r="J36" s="1" t="s">
        <v>31</v>
      </c>
      <c r="K36" s="1" t="s">
        <v>25</v>
      </c>
      <c r="M36" s="8"/>
      <c r="N36" s="1">
        <v>9</v>
      </c>
      <c r="Q36" s="2" t="s">
        <v>133</v>
      </c>
      <c r="R36" s="2" t="s">
        <v>134</v>
      </c>
      <c r="S36" s="2" t="s">
        <v>135</v>
      </c>
      <c r="T36" s="9" t="s">
        <v>136</v>
      </c>
    </row>
    <row r="37" spans="1:20" ht="80" x14ac:dyDescent="0.2">
      <c r="A37" s="14" t="s">
        <v>137</v>
      </c>
      <c r="B37" s="2">
        <v>38</v>
      </c>
      <c r="C37" s="13">
        <v>0</v>
      </c>
      <c r="D37" s="2">
        <f>SUM(B37:C37)</f>
        <v>38</v>
      </c>
      <c r="E37" s="5">
        <v>2.6789999999999998</v>
      </c>
      <c r="F37" s="6" t="s">
        <v>28</v>
      </c>
      <c r="G37" s="5">
        <v>2.6789999999999998</v>
      </c>
      <c r="H37" s="11">
        <v>0.63200000000000001</v>
      </c>
      <c r="I37" s="11">
        <f>1-H37</f>
        <v>0.36799999999999999</v>
      </c>
      <c r="J37" s="1" t="s">
        <v>24</v>
      </c>
      <c r="K37" s="1"/>
      <c r="L37" s="2">
        <v>190</v>
      </c>
      <c r="M37" s="8">
        <v>700</v>
      </c>
      <c r="N37" s="1">
        <v>0</v>
      </c>
      <c r="Q37" s="2" t="s">
        <v>138</v>
      </c>
      <c r="R37" s="2" t="s">
        <v>139</v>
      </c>
      <c r="S37" s="2" t="s">
        <v>140</v>
      </c>
      <c r="T37" s="9" t="s">
        <v>141</v>
      </c>
    </row>
    <row r="38" spans="1:20" ht="16" x14ac:dyDescent="0.2">
      <c r="A38" s="12" t="s">
        <v>142</v>
      </c>
      <c r="B38" s="22" t="s">
        <v>106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6"/>
      <c r="S38" s="2" t="s">
        <v>28</v>
      </c>
      <c r="T38" s="9" t="s">
        <v>143</v>
      </c>
    </row>
    <row r="39" spans="1:20" ht="32" x14ac:dyDescent="0.2">
      <c r="A39" s="2" t="s">
        <v>144</v>
      </c>
      <c r="B39" s="2">
        <v>31</v>
      </c>
      <c r="C39" s="2">
        <v>4</v>
      </c>
      <c r="D39" s="2">
        <f>SUM(B39:C39)</f>
        <v>35</v>
      </c>
      <c r="E39" s="5">
        <v>2.4670000000000001</v>
      </c>
      <c r="F39" s="5">
        <v>2.7919999999999998</v>
      </c>
      <c r="G39" s="5">
        <v>2.504</v>
      </c>
      <c r="H39" s="11">
        <v>0.51400000000000001</v>
      </c>
      <c r="I39" s="11">
        <f>1-H39</f>
        <v>0.48599999999999999</v>
      </c>
      <c r="J39" s="1" t="s">
        <v>24</v>
      </c>
      <c r="K39" s="1" t="s">
        <v>25</v>
      </c>
      <c r="L39" s="2">
        <v>100</v>
      </c>
      <c r="M39" s="10">
        <v>868</v>
      </c>
      <c r="N39" s="15">
        <v>0</v>
      </c>
      <c r="Q39" s="2" t="s">
        <v>40</v>
      </c>
      <c r="R39" s="2" t="s">
        <v>145</v>
      </c>
      <c r="S39" s="2" t="s">
        <v>146</v>
      </c>
      <c r="T39" s="9" t="s">
        <v>147</v>
      </c>
    </row>
    <row r="40" spans="1:20" ht="16" x14ac:dyDescent="0.2">
      <c r="A40" s="2" t="s">
        <v>148</v>
      </c>
      <c r="B40" s="2">
        <v>30</v>
      </c>
      <c r="C40" s="2">
        <v>0</v>
      </c>
      <c r="D40" s="2">
        <f>SUM(B40:C40)</f>
        <v>30</v>
      </c>
      <c r="E40" s="5">
        <v>2.367</v>
      </c>
      <c r="F40" s="6" t="s">
        <v>28</v>
      </c>
      <c r="G40" s="5">
        <v>2.367</v>
      </c>
      <c r="H40" s="11">
        <v>0.63300000000000001</v>
      </c>
      <c r="I40" s="11">
        <f>1-H40</f>
        <v>0.36699999999999999</v>
      </c>
      <c r="J40" s="1" t="s">
        <v>24</v>
      </c>
      <c r="K40" s="1" t="s">
        <v>25</v>
      </c>
      <c r="M40" s="8"/>
      <c r="N40" s="1">
        <v>1</v>
      </c>
      <c r="Q40" s="2" t="s">
        <v>69</v>
      </c>
      <c r="R40" s="9" t="s">
        <v>149</v>
      </c>
      <c r="S40" s="2" t="s">
        <v>150</v>
      </c>
      <c r="T40" s="9" t="s">
        <v>151</v>
      </c>
    </row>
    <row r="43" spans="1:20" x14ac:dyDescent="0.2">
      <c r="A43" s="21" t="s">
        <v>152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</sheetData>
  <mergeCells count="12">
    <mergeCell ref="A1:N1"/>
    <mergeCell ref="O3:AC3"/>
    <mergeCell ref="O2:AC2"/>
    <mergeCell ref="O1:AC1"/>
    <mergeCell ref="A2:N2"/>
    <mergeCell ref="A3:N3"/>
    <mergeCell ref="A43:M43"/>
    <mergeCell ref="B28:N28"/>
    <mergeCell ref="B31:N31"/>
    <mergeCell ref="B33:N33"/>
    <mergeCell ref="B35:N35"/>
    <mergeCell ref="B38:N38"/>
  </mergeCells>
  <hyperlinks>
    <hyperlink ref="T7" r:id="rId1" xr:uid="{4724D50F-9519-4E53-9635-E1FB4646563E}"/>
    <hyperlink ref="T8" r:id="rId2" xr:uid="{3B40FEFA-EA47-482C-9FE2-C25A3727EBAE}"/>
    <hyperlink ref="T9" r:id="rId3" xr:uid="{AC52D2F2-FAE0-436D-A236-0F843DEBD8CE}"/>
    <hyperlink ref="T10" r:id="rId4" xr:uid="{C730AC54-F7D1-4BC4-9D42-6BE27698618E}"/>
    <hyperlink ref="T11" r:id="rId5" xr:uid="{E603AC4C-B5FC-4A29-A25D-929A6AB603FE}"/>
    <hyperlink ref="T12" r:id="rId6" xr:uid="{0F6FD86E-7CA5-4B0C-B816-731F21D7DC95}"/>
    <hyperlink ref="T13" r:id="rId7" xr:uid="{00864A78-9F61-4FB3-906A-1D07C46307CF}"/>
    <hyperlink ref="T14" r:id="rId8" xr:uid="{0E3C78D2-E4A6-4FB3-9326-882E0AD35DFB}"/>
    <hyperlink ref="T15" r:id="rId9" xr:uid="{44E0F21B-2703-4587-B35B-09BA5B1B6EF4}"/>
    <hyperlink ref="T18" r:id="rId10" xr:uid="{772CF029-0D87-449D-878F-836B8F482D1C}"/>
    <hyperlink ref="T19" r:id="rId11" xr:uid="{B45AC601-F2EA-4B97-9948-44B862FF4079}"/>
    <hyperlink ref="T20" r:id="rId12" xr:uid="{8E546548-A110-4460-80B3-F89644A17D97}"/>
    <hyperlink ref="T21" r:id="rId13" xr:uid="{FD7C8A28-A94F-479F-9CFB-82E7E88C1B29}"/>
    <hyperlink ref="T22" r:id="rId14" xr:uid="{17B0871F-73D1-4C7C-934A-598CD006A9F2}"/>
    <hyperlink ref="T23" r:id="rId15" xr:uid="{00E4750E-5053-4510-B2D1-AF08DB4D13C0}"/>
    <hyperlink ref="T25" r:id="rId16" xr:uid="{7D37282A-3397-4436-9C4C-4A61CC7817DC}"/>
    <hyperlink ref="T26" r:id="rId17" xr:uid="{34B9C950-DBB1-45C1-90D2-4CA6AF2E09B6}"/>
    <hyperlink ref="T27" r:id="rId18" xr:uid="{E8836B3E-7955-4400-9FBB-5FEF8CD105D0}"/>
    <hyperlink ref="T29" r:id="rId19" xr:uid="{9B2FBDD8-2089-4C3F-AD9F-E06DBACC85C2}"/>
    <hyperlink ref="T30" r:id="rId20" xr:uid="{7D9F69A1-187D-4A2E-BE55-F864643EFB58}"/>
    <hyperlink ref="T31" r:id="rId21" xr:uid="{E2491AB5-F29C-4727-BA37-EA7B839B91E0}"/>
    <hyperlink ref="T32" r:id="rId22" xr:uid="{71F33E64-A005-4363-A936-9811BE2EA1BC}"/>
    <hyperlink ref="T33" r:id="rId23" xr:uid="{1D97FEC3-7497-41E0-AD3F-1BE3CF720B0B}"/>
    <hyperlink ref="T34" r:id="rId24" xr:uid="{C71E5AFE-3743-4463-BD1C-41FD8EEF5ACA}"/>
    <hyperlink ref="T35" r:id="rId25" xr:uid="{8C447C7C-93C4-4A72-8052-D9532AE987C3}"/>
    <hyperlink ref="T36" r:id="rId26" xr:uid="{F755F681-CBD1-4833-AC31-FB65B2239534}"/>
    <hyperlink ref="T37" r:id="rId27" xr:uid="{F536E3AF-6BDF-4B8F-A946-6B4E1CB3DDA0}"/>
    <hyperlink ref="T38" r:id="rId28" xr:uid="{355AC00B-6E2F-4F6E-9625-97C658252A97}"/>
    <hyperlink ref="T39" r:id="rId29" xr:uid="{2C0503C4-4E70-4C76-B1AD-F8AEBD2CDFEA}"/>
    <hyperlink ref="T40" r:id="rId30" xr:uid="{D5CF81A0-D8A7-41AC-BF26-F284F5B1C57E}"/>
    <hyperlink ref="R19" r:id="rId31" xr:uid="{E53F3511-FFCE-4D31-960E-6F93A2B92377}"/>
    <hyperlink ref="R40" r:id="rId32" xr:uid="{CDDEDE59-380C-4D86-A679-FB74E5FA71E3}"/>
  </hyperlink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cp:lastPrinted>2020-09-14T21:22:57Z</cp:lastPrinted>
  <dcterms:created xsi:type="dcterms:W3CDTF">2018-08-27T15:17:49Z</dcterms:created>
  <dcterms:modified xsi:type="dcterms:W3CDTF">2020-09-14T21:24:51Z</dcterms:modified>
  <cp:category/>
  <cp:contentStatus/>
</cp:coreProperties>
</file>