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292" windowHeight="5988" activeTab="0"/>
  </bookViews>
  <sheets>
    <sheet name="Value of Information" sheetId="1" r:id="rId1"/>
    <sheet name="Experiment" sheetId="2" r:id="rId2"/>
  </sheets>
  <definedNames>
    <definedName name="normal">'Experiment'!$B$6:$B$504</definedName>
  </definedNames>
  <calcPr fullCalcOnLoad="1"/>
</workbook>
</file>

<file path=xl/sharedStrings.xml><?xml version="1.0" encoding="utf-8"?>
<sst xmlns="http://schemas.openxmlformats.org/spreadsheetml/2006/main" count="80" uniqueCount="67">
  <si>
    <t>Walters 1986, Problem 1.5</t>
  </si>
  <si>
    <t>a</t>
  </si>
  <si>
    <t>b</t>
  </si>
  <si>
    <t>s</t>
  </si>
  <si>
    <t>Escapement</t>
  </si>
  <si>
    <t>Ricker</t>
  </si>
  <si>
    <t>Bev Holt</t>
  </si>
  <si>
    <t>Bev-Holt</t>
  </si>
  <si>
    <t>p(model)</t>
  </si>
  <si>
    <t>Discounted 20-year harvest</t>
  </si>
  <si>
    <t>data suggest Ricker</t>
  </si>
  <si>
    <t>data suggest Bev-Holt</t>
  </si>
  <si>
    <t>P(Ricker|result)</t>
  </si>
  <si>
    <t>P(Bev-Holt|result)</t>
  </si>
  <si>
    <t>True model</t>
  </si>
  <si>
    <t>Likelihood(data|Ricker)</t>
  </si>
  <si>
    <t>Likelihood(data|Bev-Holt)</t>
  </si>
  <si>
    <t>Model 1</t>
  </si>
  <si>
    <t>Model 2</t>
  </si>
  <si>
    <t>Experiment length</t>
  </si>
  <si>
    <t>Prob(Ricker|data)</t>
  </si>
  <si>
    <t>Prob(Bev-Holt|data)</t>
  </si>
  <si>
    <t>Prob(Ricker)</t>
  </si>
  <si>
    <t>Prob(Bev-Holt)</t>
  </si>
  <si>
    <t>Posterior probabilities</t>
  </si>
  <si>
    <t>Scalar</t>
  </si>
  <si>
    <t>Ricker parameters</t>
  </si>
  <si>
    <t>Bev Holt parameters</t>
  </si>
  <si>
    <t>Expected Value</t>
  </si>
  <si>
    <t>Possible results of a study</t>
  </si>
  <si>
    <t>Cumul Harvest</t>
  </si>
  <si>
    <t>Discounted harvest for five years</t>
  </si>
  <si>
    <t>status quo</t>
  </si>
  <si>
    <t>experiment</t>
  </si>
  <si>
    <t>Expected value</t>
  </si>
  <si>
    <t>Expected cost of experiment</t>
  </si>
  <si>
    <t>Discount Rate</t>
  </si>
  <si>
    <t>1. Choose an experiment (e.g., an escapement level and experiment length)</t>
  </si>
  <si>
    <t>9. If it's positive, it all depends on the expected cost of the experiment</t>
  </si>
  <si>
    <t>2. Set the true model to 1 or 2</t>
  </si>
  <si>
    <t xml:space="preserve">3. Run the experiment using the "Calculate likelihood" button </t>
  </si>
  <si>
    <t>4. Repeat the experiment for the other model</t>
  </si>
  <si>
    <t>6. Fill in the table in rows 23,24 of the 'V of I' page with the posterior probs</t>
  </si>
  <si>
    <t>To get EVII…</t>
  </si>
  <si>
    <t>See next page for EVII calculation method</t>
  </si>
  <si>
    <t>To get the cost of an experiment</t>
  </si>
  <si>
    <t>4. Next run the experiment (same length, different escapement)</t>
  </si>
  <si>
    <t xml:space="preserve">6. If the EVII is greater than the Expected Cost, the experiment is </t>
  </si>
  <si>
    <t xml:space="preserve">    worth doing!</t>
  </si>
  <si>
    <t>Expected value, given perfect knowledge</t>
  </si>
  <si>
    <t>Difference</t>
  </si>
  <si>
    <t>Expected value, given experiment result</t>
  </si>
  <si>
    <t>EVPI</t>
  </si>
  <si>
    <t>EVII</t>
  </si>
  <si>
    <t xml:space="preserve">3. Record (write down) the posterior probabilities for each model </t>
  </si>
  <si>
    <t xml:space="preserve">5. Record these posterior probabilities as well </t>
  </si>
  <si>
    <t xml:space="preserve">3. Record the cumul harvest under status quo (col E, rows 28,29, V of I page)) </t>
  </si>
  <si>
    <t>5. Record the cumul harvest for both models in Col F, Rows 28,29</t>
  </si>
  <si>
    <t>Note that when you compute EVPI or EVII, cells A15 and A16</t>
  </si>
  <si>
    <t>on this worksheet MUST contain the highest ranking</t>
  </si>
  <si>
    <t>escapement for Ricker and Bev-Holt, respectively</t>
  </si>
  <si>
    <t>7. The EVII calculations are in Cells D20 and E20 of the V of I page</t>
  </si>
  <si>
    <t>8. If the Net Value (Cell E20) is negative, it's not worth doing the experiment</t>
  </si>
  <si>
    <t>1. Set the escapement (B14) to 1.6 (status quo) and pick the experiment length you used before</t>
  </si>
  <si>
    <t>2. Run the "experiment" to get cumul harvest for both models (calc likelihood button)</t>
  </si>
  <si>
    <t>Escapement level</t>
  </si>
  <si>
    <t>Prior prob.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</si>
</sst>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2" fontId="0" fillId="4" borderId="5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3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1" xfId="0" applyFill="1" applyBorder="1" applyAlignment="1">
      <alignment/>
    </xf>
    <xf numFmtId="2" fontId="0" fillId="4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2" fontId="0" fillId="3" borderId="0" xfId="0" applyNumberFormat="1" applyFill="1" applyAlignment="1">
      <alignment/>
    </xf>
    <xf numFmtId="2" fontId="0" fillId="4" borderId="6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2" fontId="0" fillId="4" borderId="19" xfId="0" applyNumberForma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6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6" xfId="0" applyFill="1" applyBorder="1" applyAlignment="1">
      <alignment/>
    </xf>
    <xf numFmtId="0" fontId="1" fillId="6" borderId="20" xfId="0" applyFont="1" applyFill="1" applyBorder="1" applyAlignment="1">
      <alignment/>
    </xf>
    <xf numFmtId="0" fontId="0" fillId="6" borderId="21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2" fontId="0" fillId="4" borderId="7" xfId="0" applyNumberForma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2" fillId="3" borderId="19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5" xfId="0" applyFill="1" applyBorder="1" applyAlignment="1">
      <alignment/>
    </xf>
    <xf numFmtId="0" fontId="0" fillId="4" borderId="22" xfId="0" applyFill="1" applyBorder="1" applyAlignment="1">
      <alignment horizontal="right"/>
    </xf>
    <xf numFmtId="0" fontId="0" fillId="4" borderId="0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2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4" borderId="18" xfId="0" applyFont="1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7</xdr:row>
      <xdr:rowOff>66675</xdr:rowOff>
    </xdr:from>
    <xdr:to>
      <xdr:col>3</xdr:col>
      <xdr:colOff>866775</xdr:colOff>
      <xdr:row>9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2872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13</xdr:row>
      <xdr:rowOff>95250</xdr:rowOff>
    </xdr:from>
    <xdr:to>
      <xdr:col>3</xdr:col>
      <xdr:colOff>323850</xdr:colOff>
      <xdr:row>13</xdr:row>
      <xdr:rowOff>95250</xdr:rowOff>
    </xdr:to>
    <xdr:sp>
      <xdr:nvSpPr>
        <xdr:cNvPr id="2" name="Line 9"/>
        <xdr:cNvSpPr>
          <a:spLocks/>
        </xdr:cNvSpPr>
      </xdr:nvSpPr>
      <xdr:spPr>
        <a:xfrm flipH="1">
          <a:off x="2333625" y="2257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47625</xdr:rowOff>
    </xdr:from>
    <xdr:to>
      <xdr:col>3</xdr:col>
      <xdr:colOff>952500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29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13</xdr:row>
      <xdr:rowOff>47625</xdr:rowOff>
    </xdr:from>
    <xdr:to>
      <xdr:col>9</xdr:col>
      <xdr:colOff>419100</xdr:colOff>
      <xdr:row>18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5676900" y="2200275"/>
          <a:ext cx="20097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1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2.8515625" style="0" customWidth="1"/>
    <col min="3" max="3" width="12.140625" style="0" customWidth="1"/>
    <col min="4" max="4" width="14.00390625" style="0" customWidth="1"/>
    <col min="5" max="5" width="14.140625" style="0" bestFit="1" customWidth="1"/>
    <col min="6" max="6" width="15.28125" style="0" bestFit="1" customWidth="1"/>
    <col min="9" max="9" width="10.8515625" style="0" customWidth="1"/>
  </cols>
  <sheetData>
    <row r="1" spans="1:5" ht="12.75">
      <c r="A1" t="s">
        <v>0</v>
      </c>
      <c r="E1" s="2">
        <v>37917</v>
      </c>
    </row>
    <row r="2" ht="13.5" thickBot="1">
      <c r="A2" s="1"/>
    </row>
    <row r="3" spans="1:6" ht="13.5" thickBot="1">
      <c r="A3" s="38" t="s">
        <v>26</v>
      </c>
      <c r="B3" s="39"/>
      <c r="F3" t="s">
        <v>44</v>
      </c>
    </row>
    <row r="4" spans="1:4" ht="12.75">
      <c r="A4" s="40" t="s">
        <v>1</v>
      </c>
      <c r="B4" s="41">
        <v>1.96</v>
      </c>
      <c r="D4" s="54" t="s">
        <v>36</v>
      </c>
    </row>
    <row r="5" spans="1:4" ht="13.5" thickBot="1">
      <c r="A5" s="40" t="s">
        <v>2</v>
      </c>
      <c r="B5" s="41">
        <v>0.44</v>
      </c>
      <c r="D5" s="55">
        <v>0.03</v>
      </c>
    </row>
    <row r="6" spans="1:9" ht="12.75">
      <c r="A6" s="40" t="s">
        <v>3</v>
      </c>
      <c r="B6" s="41">
        <v>0.3</v>
      </c>
      <c r="E6" s="69" t="s">
        <v>58</v>
      </c>
      <c r="F6" s="70"/>
      <c r="G6" s="70"/>
      <c r="H6" s="70"/>
      <c r="I6" s="71"/>
    </row>
    <row r="7" spans="1:9" ht="12.75">
      <c r="A7" s="40" t="s">
        <v>27</v>
      </c>
      <c r="B7" s="41"/>
      <c r="E7" s="72" t="s">
        <v>59</v>
      </c>
      <c r="F7" s="64"/>
      <c r="G7" s="64"/>
      <c r="H7" s="64"/>
      <c r="I7" s="73"/>
    </row>
    <row r="8" spans="1:9" ht="13.5" thickBot="1">
      <c r="A8" s="40" t="s">
        <v>1</v>
      </c>
      <c r="B8" s="41">
        <v>0.1237</v>
      </c>
      <c r="E8" s="74" t="s">
        <v>60</v>
      </c>
      <c r="F8" s="75"/>
      <c r="G8" s="75"/>
      <c r="H8" s="75"/>
      <c r="I8" s="76"/>
    </row>
    <row r="9" spans="1:2" ht="12.75">
      <c r="A9" s="40" t="s">
        <v>2</v>
      </c>
      <c r="B9" s="41">
        <v>0.07</v>
      </c>
    </row>
    <row r="10" spans="1:2" ht="13.5" thickBot="1">
      <c r="A10" s="42" t="s">
        <v>3</v>
      </c>
      <c r="B10" s="43">
        <v>0.3</v>
      </c>
    </row>
    <row r="11" ht="13.5" thickBot="1"/>
    <row r="12" spans="1:4" ht="12.75">
      <c r="A12" s="11"/>
      <c r="B12" s="13" t="s">
        <v>9</v>
      </c>
      <c r="C12" s="12"/>
      <c r="D12" s="14"/>
    </row>
    <row r="13" spans="1:4" ht="12.75">
      <c r="A13" s="15" t="s">
        <v>4</v>
      </c>
      <c r="B13" s="7" t="s">
        <v>5</v>
      </c>
      <c r="C13" s="8" t="s">
        <v>7</v>
      </c>
      <c r="D13" s="16" t="s">
        <v>28</v>
      </c>
    </row>
    <row r="14" spans="1:4" ht="12.75">
      <c r="A14" s="17"/>
      <c r="B14" s="3">
        <v>0.5</v>
      </c>
      <c r="C14" s="4">
        <v>0.5</v>
      </c>
      <c r="D14" s="23" t="s">
        <v>8</v>
      </c>
    </row>
    <row r="15" spans="1:4" ht="12.75">
      <c r="A15" s="17">
        <v>1.2</v>
      </c>
      <c r="B15" s="9">
        <v>61.84729767231026</v>
      </c>
      <c r="C15" s="10">
        <v>73.56824904594943</v>
      </c>
      <c r="D15" s="18">
        <f>B14*B15+C14*C15</f>
        <v>67.70777335912985</v>
      </c>
    </row>
    <row r="16" spans="1:4" ht="13.5" thickBot="1">
      <c r="A16" s="19">
        <v>4.5</v>
      </c>
      <c r="B16" s="20">
        <v>12.758029673529679</v>
      </c>
      <c r="C16" s="21">
        <v>94.65419070605881</v>
      </c>
      <c r="D16" s="22">
        <f>B14*B16+C14*C16</f>
        <v>53.706110189794245</v>
      </c>
    </row>
    <row r="17" ht="13.5" thickBot="1">
      <c r="E17" s="63" t="s">
        <v>50</v>
      </c>
    </row>
    <row r="18" spans="1:6" ht="12.75">
      <c r="A18" s="5" t="s">
        <v>49</v>
      </c>
      <c r="B18" s="5"/>
      <c r="C18" s="5"/>
      <c r="D18" s="24">
        <f>0.5*B15+0.5*C16</f>
        <v>78.25074418918453</v>
      </c>
      <c r="E18" s="25">
        <f>D18-D15</f>
        <v>10.542970830054685</v>
      </c>
      <c r="F18" s="65" t="s">
        <v>52</v>
      </c>
    </row>
    <row r="19" spans="4:6" ht="12.75">
      <c r="D19" s="6"/>
      <c r="E19" s="66"/>
      <c r="F19" s="67"/>
    </row>
    <row r="20" spans="1:6" ht="13.5" thickBot="1">
      <c r="A20" s="5" t="s">
        <v>51</v>
      </c>
      <c r="B20" s="5"/>
      <c r="C20" s="5"/>
      <c r="D20" s="24">
        <f>D23*(E23*B15+F23*C15)+D24*(E24*B16+F24*C16)</f>
        <v>72.63672741647335</v>
      </c>
      <c r="E20" s="28">
        <f>D20-D15</f>
        <v>4.928954057343503</v>
      </c>
      <c r="F20" s="68" t="s">
        <v>53</v>
      </c>
    </row>
    <row r="21" ht="13.5" thickBot="1"/>
    <row r="22" spans="1:6" ht="12.75">
      <c r="A22" s="29" t="s">
        <v>29</v>
      </c>
      <c r="B22" s="30"/>
      <c r="C22" s="30"/>
      <c r="D22" s="30" t="s">
        <v>66</v>
      </c>
      <c r="E22" s="30" t="s">
        <v>12</v>
      </c>
      <c r="F22" s="31" t="s">
        <v>13</v>
      </c>
    </row>
    <row r="23" spans="1:6" ht="12.75">
      <c r="A23" s="32"/>
      <c r="B23" s="33" t="s">
        <v>10</v>
      </c>
      <c r="C23" s="33"/>
      <c r="D23" s="33">
        <v>0.5</v>
      </c>
      <c r="E23" s="33">
        <v>0.84</v>
      </c>
      <c r="F23" s="34">
        <v>0.16</v>
      </c>
    </row>
    <row r="24" spans="1:6" ht="13.5" thickBot="1">
      <c r="A24" s="35"/>
      <c r="B24" s="36" t="s">
        <v>11</v>
      </c>
      <c r="C24" s="36"/>
      <c r="D24" s="36">
        <v>0.5</v>
      </c>
      <c r="E24" s="36">
        <v>0.16</v>
      </c>
      <c r="F24" s="37">
        <v>0.84</v>
      </c>
    </row>
    <row r="26" ht="13.5" thickBot="1"/>
    <row r="27" spans="1:6" ht="12.75">
      <c r="A27" s="25" t="s">
        <v>31</v>
      </c>
      <c r="B27" s="26"/>
      <c r="C27" s="26"/>
      <c r="D27" s="26"/>
      <c r="E27" s="52" t="s">
        <v>32</v>
      </c>
      <c r="F27" s="53" t="s">
        <v>33</v>
      </c>
    </row>
    <row r="28" spans="1:6" ht="12.75">
      <c r="A28" s="27"/>
      <c r="B28" s="10" t="s">
        <v>10</v>
      </c>
      <c r="C28" s="10"/>
      <c r="D28" s="10">
        <v>0.5</v>
      </c>
      <c r="E28" s="10">
        <v>11.7</v>
      </c>
      <c r="F28" s="18">
        <v>8.1</v>
      </c>
    </row>
    <row r="29" spans="1:6" ht="12.75">
      <c r="A29" s="27"/>
      <c r="B29" s="10" t="s">
        <v>11</v>
      </c>
      <c r="C29" s="10"/>
      <c r="D29" s="10">
        <v>0.5</v>
      </c>
      <c r="E29" s="10">
        <v>14.9</v>
      </c>
      <c r="F29" s="18">
        <v>17.5</v>
      </c>
    </row>
    <row r="30" spans="1:6" ht="12.75">
      <c r="A30" s="27"/>
      <c r="B30" s="10"/>
      <c r="C30" s="10"/>
      <c r="D30" s="10" t="s">
        <v>34</v>
      </c>
      <c r="E30" s="10">
        <f>D28*E28+D29*E29</f>
        <v>13.3</v>
      </c>
      <c r="F30" s="18">
        <f>F28*D28+F29*D29</f>
        <v>12.8</v>
      </c>
    </row>
    <row r="31" spans="1:6" ht="13.5" thickBot="1">
      <c r="A31" s="28"/>
      <c r="B31" s="21"/>
      <c r="C31" s="21"/>
      <c r="D31" s="21" t="s">
        <v>35</v>
      </c>
      <c r="E31" s="21"/>
      <c r="F31" s="22">
        <f>E30-F30</f>
        <v>0.5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0"/>
  <sheetViews>
    <sheetView workbookViewId="0" topLeftCell="A1">
      <selection activeCell="A26" sqref="A26"/>
    </sheetView>
  </sheetViews>
  <sheetFormatPr defaultColWidth="9.140625" defaultRowHeight="12.75"/>
  <cols>
    <col min="1" max="1" width="23.57421875" style="0" customWidth="1"/>
    <col min="4" max="4" width="18.8515625" style="0" bestFit="1" customWidth="1"/>
    <col min="6" max="6" width="6.00390625" style="0" customWidth="1"/>
    <col min="7" max="7" width="14.8515625" style="0" customWidth="1"/>
    <col min="10" max="10" width="12.28125" style="0" customWidth="1"/>
    <col min="11" max="11" width="19.57421875" style="0" customWidth="1"/>
    <col min="12" max="12" width="16.140625" style="0" customWidth="1"/>
  </cols>
  <sheetData>
    <row r="1" ht="12.75">
      <c r="A1" t="s">
        <v>0</v>
      </c>
    </row>
    <row r="2" ht="13.5" thickBot="1">
      <c r="A2" s="1"/>
    </row>
    <row r="3" spans="1:11" ht="12.75">
      <c r="A3" s="38" t="s">
        <v>5</v>
      </c>
      <c r="B3" s="50" t="s">
        <v>17</v>
      </c>
      <c r="F3" s="38" t="s">
        <v>43</v>
      </c>
      <c r="G3" s="61"/>
      <c r="H3" s="61"/>
      <c r="I3" s="61"/>
      <c r="J3" s="61"/>
      <c r="K3" s="39"/>
    </row>
    <row r="4" spans="1:11" ht="12.75">
      <c r="A4" s="40" t="s">
        <v>1</v>
      </c>
      <c r="B4" s="41">
        <v>1.96</v>
      </c>
      <c r="F4" s="40" t="s">
        <v>37</v>
      </c>
      <c r="G4" s="60"/>
      <c r="H4" s="60"/>
      <c r="I4" s="60"/>
      <c r="J4" s="60"/>
      <c r="K4" s="41"/>
    </row>
    <row r="5" spans="1:11" ht="12.75">
      <c r="A5" s="40" t="s">
        <v>2</v>
      </c>
      <c r="B5" s="41">
        <v>0.44</v>
      </c>
      <c r="F5" s="40" t="s">
        <v>39</v>
      </c>
      <c r="G5" s="60"/>
      <c r="H5" s="60"/>
      <c r="I5" s="60"/>
      <c r="J5" s="60"/>
      <c r="K5" s="41"/>
    </row>
    <row r="6" spans="1:11" ht="12.75">
      <c r="A6" s="40" t="s">
        <v>3</v>
      </c>
      <c r="B6" s="41">
        <v>0.3</v>
      </c>
      <c r="F6" s="40" t="s">
        <v>40</v>
      </c>
      <c r="G6" s="60"/>
      <c r="H6" s="60"/>
      <c r="I6" s="60"/>
      <c r="J6" s="60"/>
      <c r="K6" s="41"/>
    </row>
    <row r="7" spans="1:11" ht="12.75">
      <c r="A7" s="40" t="s">
        <v>6</v>
      </c>
      <c r="B7" s="51" t="s">
        <v>18</v>
      </c>
      <c r="F7" s="40" t="s">
        <v>54</v>
      </c>
      <c r="G7" s="60"/>
      <c r="H7" s="60"/>
      <c r="I7" s="60"/>
      <c r="J7" s="60"/>
      <c r="K7" s="41"/>
    </row>
    <row r="8" spans="1:11" ht="12.75">
      <c r="A8" s="40" t="s">
        <v>1</v>
      </c>
      <c r="B8" s="41">
        <v>0.1237</v>
      </c>
      <c r="F8" s="40" t="s">
        <v>41</v>
      </c>
      <c r="G8" s="60"/>
      <c r="H8" s="60"/>
      <c r="I8" s="60"/>
      <c r="J8" s="60"/>
      <c r="K8" s="41"/>
    </row>
    <row r="9" spans="1:11" ht="13.5" thickBot="1">
      <c r="A9" s="40" t="s">
        <v>2</v>
      </c>
      <c r="B9" s="41">
        <v>0.07</v>
      </c>
      <c r="F9" s="40" t="s">
        <v>55</v>
      </c>
      <c r="G9" s="60"/>
      <c r="H9" s="60"/>
      <c r="I9" s="60"/>
      <c r="J9" s="60"/>
      <c r="K9" s="41"/>
    </row>
    <row r="10" spans="1:11" ht="13.5" thickBot="1">
      <c r="A10" s="42" t="s">
        <v>3</v>
      </c>
      <c r="B10" s="43">
        <v>0.3</v>
      </c>
      <c r="D10" s="56" t="s">
        <v>14</v>
      </c>
      <c r="E10" s="57">
        <v>2</v>
      </c>
      <c r="F10" s="40" t="s">
        <v>42</v>
      </c>
      <c r="G10" s="60"/>
      <c r="H10" s="60"/>
      <c r="I10" s="60"/>
      <c r="J10" s="60"/>
      <c r="K10" s="41"/>
    </row>
    <row r="11" spans="4:11" ht="13.5" thickBot="1">
      <c r="D11" s="58" t="s">
        <v>30</v>
      </c>
      <c r="E11" s="59">
        <v>17.46550473869188</v>
      </c>
      <c r="F11" s="40" t="s">
        <v>61</v>
      </c>
      <c r="G11" s="60"/>
      <c r="H11" s="60"/>
      <c r="I11" s="60"/>
      <c r="J11" s="60"/>
      <c r="K11" s="41"/>
    </row>
    <row r="12" spans="1:11" ht="12.75">
      <c r="A12" s="29" t="s">
        <v>19</v>
      </c>
      <c r="B12" s="31">
        <v>3</v>
      </c>
      <c r="F12" s="40" t="s">
        <v>62</v>
      </c>
      <c r="G12" s="60"/>
      <c r="H12" s="60"/>
      <c r="I12" s="60"/>
      <c r="J12" s="60"/>
      <c r="K12" s="41"/>
    </row>
    <row r="13" spans="1:11" ht="13.5" thickBot="1">
      <c r="A13" s="32"/>
      <c r="B13" s="34"/>
      <c r="F13" s="42" t="s">
        <v>38</v>
      </c>
      <c r="G13" s="62"/>
      <c r="H13" s="62"/>
      <c r="I13" s="62"/>
      <c r="J13" s="62"/>
      <c r="K13" s="43"/>
    </row>
    <row r="14" spans="1:5" ht="12.75">
      <c r="A14" s="32" t="s">
        <v>65</v>
      </c>
      <c r="B14" s="34">
        <v>3</v>
      </c>
      <c r="D14" s="48" t="s">
        <v>24</v>
      </c>
      <c r="E14" s="49"/>
    </row>
    <row r="15" spans="1:5" ht="12.75">
      <c r="A15" s="32"/>
      <c r="B15" s="34"/>
      <c r="D15" s="44"/>
      <c r="E15" s="45"/>
    </row>
    <row r="16" spans="1:5" ht="12.75">
      <c r="A16" s="32" t="s">
        <v>15</v>
      </c>
      <c r="B16" s="34">
        <v>0.14255156918845924</v>
      </c>
      <c r="D16" s="44" t="s">
        <v>20</v>
      </c>
      <c r="E16" s="45">
        <f>B16*B18/B21</f>
        <v>0.14733896639746308</v>
      </c>
    </row>
    <row r="17" spans="1:5" ht="13.5" thickBot="1">
      <c r="A17" s="32" t="s">
        <v>16</v>
      </c>
      <c r="B17" s="34">
        <v>0.8249560268938337</v>
      </c>
      <c r="D17" s="46" t="s">
        <v>21</v>
      </c>
      <c r="E17" s="47">
        <f>B17*B19/B21</f>
        <v>0.852661033602537</v>
      </c>
    </row>
    <row r="18" spans="1:2" ht="12.75">
      <c r="A18" s="32" t="s">
        <v>22</v>
      </c>
      <c r="B18" s="34">
        <v>0.5</v>
      </c>
    </row>
    <row r="19" spans="1:2" ht="13.5" thickBot="1">
      <c r="A19" s="32" t="s">
        <v>23</v>
      </c>
      <c r="B19" s="34">
        <v>0.5</v>
      </c>
    </row>
    <row r="20" spans="1:10" ht="12.75">
      <c r="A20" s="32"/>
      <c r="B20" s="34"/>
      <c r="D20" s="38" t="s">
        <v>45</v>
      </c>
      <c r="E20" s="61"/>
      <c r="F20" s="61"/>
      <c r="G20" s="61"/>
      <c r="H20" s="61"/>
      <c r="I20" s="61"/>
      <c r="J20" s="39"/>
    </row>
    <row r="21" spans="1:10" ht="13.5" thickBot="1">
      <c r="A21" s="35" t="s">
        <v>25</v>
      </c>
      <c r="B21" s="37">
        <f>B18*B16+B19*B17</f>
        <v>0.4837537980411465</v>
      </c>
      <c r="D21" s="40" t="s">
        <v>63</v>
      </c>
      <c r="E21" s="60"/>
      <c r="F21" s="60"/>
      <c r="G21" s="60"/>
      <c r="H21" s="60"/>
      <c r="I21" s="60"/>
      <c r="J21" s="41"/>
    </row>
    <row r="22" spans="4:10" ht="12.75">
      <c r="D22" s="40" t="s">
        <v>64</v>
      </c>
      <c r="E22" s="60"/>
      <c r="F22" s="60"/>
      <c r="G22" s="60"/>
      <c r="H22" s="60"/>
      <c r="I22" s="60"/>
      <c r="J22" s="41"/>
    </row>
    <row r="23" spans="4:13" ht="12.75">
      <c r="D23" s="40" t="s">
        <v>56</v>
      </c>
      <c r="E23" s="60"/>
      <c r="F23" s="60"/>
      <c r="G23" s="60"/>
      <c r="H23" s="60"/>
      <c r="I23" s="60"/>
      <c r="J23" s="41"/>
      <c r="K23" s="77"/>
      <c r="L23" s="77"/>
      <c r="M23" s="77"/>
    </row>
    <row r="24" spans="4:13" ht="12.75">
      <c r="D24" s="40" t="s">
        <v>46</v>
      </c>
      <c r="E24" s="60"/>
      <c r="F24" s="60"/>
      <c r="G24" s="60"/>
      <c r="H24" s="60"/>
      <c r="I24" s="60"/>
      <c r="J24" s="41"/>
      <c r="K24" s="77"/>
      <c r="L24" s="77"/>
      <c r="M24" s="77"/>
    </row>
    <row r="25" spans="4:13" ht="12.75">
      <c r="D25" s="40" t="s">
        <v>57</v>
      </c>
      <c r="E25" s="60"/>
      <c r="F25" s="60"/>
      <c r="G25" s="60"/>
      <c r="H25" s="60"/>
      <c r="I25" s="60"/>
      <c r="J25" s="41"/>
      <c r="K25" s="77"/>
      <c r="L25" s="77"/>
      <c r="M25" s="77"/>
    </row>
    <row r="26" spans="4:13" ht="12.75">
      <c r="D26" s="40" t="s">
        <v>47</v>
      </c>
      <c r="E26" s="60"/>
      <c r="F26" s="60"/>
      <c r="G26" s="60"/>
      <c r="H26" s="60"/>
      <c r="I26" s="60"/>
      <c r="J26" s="41"/>
      <c r="K26" s="77"/>
      <c r="L26" s="77"/>
      <c r="M26" s="77"/>
    </row>
    <row r="27" spans="4:13" ht="13.5" thickBot="1">
      <c r="D27" s="42" t="s">
        <v>48</v>
      </c>
      <c r="E27" s="62"/>
      <c r="F27" s="62"/>
      <c r="G27" s="62"/>
      <c r="H27" s="62"/>
      <c r="I27" s="62"/>
      <c r="J27" s="43"/>
      <c r="K27" s="77"/>
      <c r="L27" s="77"/>
      <c r="M27" s="77"/>
    </row>
    <row r="28" spans="8:13" ht="12.75">
      <c r="H28" s="77"/>
      <c r="I28" s="77"/>
      <c r="J28" s="77"/>
      <c r="K28" s="77"/>
      <c r="L28" s="77"/>
      <c r="M28" s="77"/>
    </row>
    <row r="29" spans="8:13" ht="12.75">
      <c r="H29" s="77"/>
      <c r="I29" s="77"/>
      <c r="J29" s="77"/>
      <c r="K29" s="77"/>
      <c r="L29" s="77"/>
      <c r="M29" s="77"/>
    </row>
    <row r="30" spans="8:13" ht="12.75">
      <c r="H30" s="77"/>
      <c r="I30" s="77"/>
      <c r="J30" s="77"/>
      <c r="K30" s="77"/>
      <c r="L30" s="77"/>
      <c r="M30" s="7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Jones</dc:creator>
  <cp:keywords/>
  <dc:description/>
  <cp:lastModifiedBy>Michael Jones</cp:lastModifiedBy>
  <cp:lastPrinted>2001-11-17T21:09:57Z</cp:lastPrinted>
  <dcterms:created xsi:type="dcterms:W3CDTF">1999-07-16T18:56:08Z</dcterms:created>
  <dcterms:modified xsi:type="dcterms:W3CDTF">2007-11-19T14:41:30Z</dcterms:modified>
  <cp:category/>
  <cp:version/>
  <cp:contentType/>
  <cp:contentStatus/>
</cp:coreProperties>
</file>